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Felhasználó\Documents\2022-23\Étkezés\"/>
    </mc:Choice>
  </mc:AlternateContent>
  <xr:revisionPtr revIDLastSave="0" documentId="13_ncr:1_{DCDA54BC-21CC-4626-BCF8-46819DCF03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2-2023 tanév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7" i="2" l="1"/>
  <c r="E37" i="2" s="1"/>
  <c r="D37" i="2" s="1"/>
  <c r="C36" i="2"/>
  <c r="E36" i="2" s="1"/>
  <c r="D36" i="2" s="1"/>
  <c r="C35" i="2"/>
  <c r="E35" i="2" s="1"/>
  <c r="D35" i="2" s="1"/>
  <c r="E29" i="2"/>
  <c r="D29" i="2" s="1"/>
  <c r="E28" i="2"/>
  <c r="D28" i="2" s="1"/>
  <c r="E27" i="2"/>
  <c r="D27" i="2" s="1"/>
  <c r="E18" i="2"/>
  <c r="C16" i="2"/>
  <c r="E16" i="2" s="1"/>
  <c r="C17" i="2"/>
  <c r="E17" i="2" s="1"/>
  <c r="C18" i="2"/>
  <c r="C19" i="2"/>
  <c r="E19" i="2" s="1"/>
  <c r="C15" i="2"/>
  <c r="E15" i="2" s="1"/>
  <c r="E8" i="2"/>
  <c r="E9" i="2"/>
  <c r="E10" i="2"/>
  <c r="D10" i="2" s="1"/>
  <c r="E11" i="2"/>
  <c r="D11" i="2" s="1"/>
  <c r="E7" i="2"/>
  <c r="E46" i="2"/>
  <c r="D46" i="2" s="1"/>
  <c r="E47" i="2"/>
  <c r="D47" i="2" s="1"/>
  <c r="E48" i="2"/>
  <c r="D48" i="2" s="1"/>
  <c r="E49" i="2"/>
  <c r="D49" i="2" s="1"/>
  <c r="E45" i="2"/>
  <c r="D45" i="2" s="1"/>
  <c r="E34" i="2"/>
  <c r="C34" i="2"/>
  <c r="E31" i="2"/>
  <c r="D30" i="2"/>
  <c r="D26" i="2"/>
  <c r="C31" i="2"/>
  <c r="D8" i="2"/>
  <c r="C12" i="2"/>
  <c r="C50" i="2"/>
  <c r="D50" i="2" s="1"/>
  <c r="E12" i="2" l="1"/>
  <c r="D9" i="2"/>
  <c r="D38" i="2"/>
  <c r="D31" i="2"/>
  <c r="D34" i="2"/>
  <c r="E20" i="2"/>
  <c r="D7" i="2"/>
  <c r="D12" i="2" s="1"/>
  <c r="D18" i="2"/>
  <c r="D16" i="2"/>
  <c r="D19" i="2"/>
  <c r="D17" i="2"/>
  <c r="D15" i="2"/>
  <c r="E50" i="2"/>
  <c r="E39" i="2" l="1"/>
  <c r="D39" i="2"/>
  <c r="D20" i="2"/>
  <c r="C20" i="2"/>
  <c r="C39" i="2" l="1"/>
</calcChain>
</file>

<file path=xl/sharedStrings.xml><?xml version="1.0" encoding="utf-8"?>
<sst xmlns="http://schemas.openxmlformats.org/spreadsheetml/2006/main" count="57" uniqueCount="19">
  <si>
    <t>Gyermek étkezés</t>
  </si>
  <si>
    <t>100%  Nettó ár</t>
  </si>
  <si>
    <t>Áfa</t>
  </si>
  <si>
    <t>Összesen</t>
  </si>
  <si>
    <t>Reggeli</t>
  </si>
  <si>
    <t>Tízórai</t>
  </si>
  <si>
    <t xml:space="preserve">Ebéd </t>
  </si>
  <si>
    <t>Uzsonna</t>
  </si>
  <si>
    <t>Vacsora</t>
  </si>
  <si>
    <t>Teljes ár</t>
  </si>
  <si>
    <t>Bejáró tanuló étkezési térítési díj (fő/nap)</t>
  </si>
  <si>
    <t>Dolgozói étkezés</t>
  </si>
  <si>
    <t>Kollégiumi étkezési térítési díj étkezés (fő/nap)</t>
  </si>
  <si>
    <t>Dolgozó étkezési térítési díj</t>
  </si>
  <si>
    <t xml:space="preserve">Térítési díj 50% </t>
  </si>
  <si>
    <t xml:space="preserve"> </t>
  </si>
  <si>
    <t>Mozgásjavító Óvoda, Általános Iskola,Gimnázium, Kollégium Egységes Gyógypedagógiai Módszertani Intézmény</t>
  </si>
  <si>
    <t>Budapest, 2022.08.01.</t>
  </si>
  <si>
    <t>2022.09.01-től visszavonásig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</si>
</sst>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Ft&quot;;[Red]\-#,##0.00\ &quot;Ft&quot;"/>
    <numFmt numFmtId="164" formatCode="#,##0\ &quot;Ft&quot;"/>
    <numFmt numFmtId="165" formatCode="#,##0.00\ &quot;Ft&quot;"/>
  </numFmts>
  <fonts count="5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Arial"/>
      <charset val="238"/>
    </font>
    <font>
      <sz val="12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3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3"/>
      </left>
      <right style="medium">
        <color indexed="64"/>
      </right>
      <top/>
      <bottom style="medium">
        <color indexed="64"/>
      </bottom>
      <diagonal/>
    </border>
    <border>
      <left style="medium">
        <color indexed="63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3"/>
      </left>
      <right style="medium">
        <color indexed="63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3"/>
      </right>
      <top style="medium">
        <color indexed="64"/>
      </top>
      <bottom style="double">
        <color indexed="64"/>
      </bottom>
      <diagonal/>
    </border>
    <border>
      <left/>
      <right style="medium">
        <color indexed="63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3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3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Border="1"/>
    <xf numFmtId="0" fontId="2" fillId="0" borderId="0" xfId="0" applyFont="1"/>
    <xf numFmtId="164" fontId="2" fillId="0" borderId="0" xfId="0" applyNumberFormat="1" applyFont="1" applyBorder="1"/>
    <xf numFmtId="164" fontId="2" fillId="0" borderId="0" xfId="0" applyNumberFormat="1" applyFont="1"/>
    <xf numFmtId="164" fontId="2" fillId="0" borderId="1" xfId="0" applyNumberFormat="1" applyFont="1" applyBorder="1"/>
    <xf numFmtId="164" fontId="0" fillId="0" borderId="0" xfId="0" applyNumberFormat="1"/>
    <xf numFmtId="0" fontId="3" fillId="0" borderId="0" xfId="0" applyFont="1" applyFill="1" applyBorder="1"/>
    <xf numFmtId="0" fontId="1" fillId="0" borderId="9" xfId="0" applyFont="1" applyBorder="1"/>
    <xf numFmtId="0" fontId="1" fillId="0" borderId="10" xfId="0" applyFont="1" applyBorder="1" applyAlignment="1">
      <alignment horizontal="center"/>
    </xf>
    <xf numFmtId="0" fontId="2" fillId="0" borderId="12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7" xfId="0" applyFont="1" applyBorder="1"/>
    <xf numFmtId="164" fontId="2" fillId="0" borderId="12" xfId="0" applyNumberFormat="1" applyFont="1" applyBorder="1"/>
    <xf numFmtId="164" fontId="2" fillId="0" borderId="14" xfId="0" applyNumberFormat="1" applyFont="1" applyBorder="1"/>
    <xf numFmtId="164" fontId="2" fillId="0" borderId="15" xfId="0" applyNumberFormat="1" applyFont="1" applyBorder="1"/>
    <xf numFmtId="0" fontId="1" fillId="0" borderId="20" xfId="0" applyFont="1" applyBorder="1"/>
    <xf numFmtId="0" fontId="1" fillId="0" borderId="5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11" xfId="0" applyNumberFormat="1" applyFont="1" applyBorder="1" applyAlignment="1">
      <alignment horizontal="center"/>
    </xf>
    <xf numFmtId="165" fontId="1" fillId="0" borderId="13" xfId="0" applyNumberFormat="1" applyFont="1" applyBorder="1"/>
    <xf numFmtId="165" fontId="1" fillId="0" borderId="16" xfId="0" applyNumberFormat="1" applyFont="1" applyBorder="1"/>
    <xf numFmtId="165" fontId="1" fillId="0" borderId="3" xfId="0" applyNumberFormat="1" applyFont="1" applyBorder="1"/>
    <xf numFmtId="8" fontId="2" fillId="0" borderId="0" xfId="0" applyNumberFormat="1" applyFont="1" applyBorder="1"/>
    <xf numFmtId="165" fontId="1" fillId="0" borderId="0" xfId="0" applyNumberFormat="1" applyFont="1" applyBorder="1"/>
    <xf numFmtId="165" fontId="2" fillId="0" borderId="8" xfId="0" applyNumberFormat="1" applyFont="1" applyBorder="1"/>
    <xf numFmtId="165" fontId="2" fillId="0" borderId="6" xfId="0" applyNumberFormat="1" applyFont="1" applyBorder="1"/>
    <xf numFmtId="165" fontId="2" fillId="0" borderId="7" xfId="0" applyNumberFormat="1" applyFont="1" applyBorder="1"/>
    <xf numFmtId="165" fontId="2" fillId="0" borderId="2" xfId="0" applyNumberFormat="1" applyFont="1" applyBorder="1"/>
    <xf numFmtId="165" fontId="2" fillId="0" borderId="18" xfId="0" applyNumberFormat="1" applyFont="1" applyBorder="1"/>
    <xf numFmtId="165" fontId="2" fillId="0" borderId="22" xfId="0" applyNumberFormat="1" applyFont="1" applyBorder="1"/>
    <xf numFmtId="165" fontId="2" fillId="0" borderId="23" xfId="0" applyNumberFormat="1" applyFont="1" applyBorder="1"/>
    <xf numFmtId="0" fontId="1" fillId="0" borderId="25" xfId="0" applyFont="1" applyBorder="1" applyAlignment="1">
      <alignment horizontal="center"/>
    </xf>
    <xf numFmtId="165" fontId="2" fillId="0" borderId="26" xfId="0" applyNumberFormat="1" applyFont="1" applyBorder="1"/>
    <xf numFmtId="165" fontId="2" fillId="0" borderId="27" xfId="0" applyNumberFormat="1" applyFont="1" applyBorder="1"/>
    <xf numFmtId="164" fontId="1" fillId="0" borderId="28" xfId="0" applyNumberFormat="1" applyFont="1" applyBorder="1" applyAlignment="1">
      <alignment horizontal="center"/>
    </xf>
    <xf numFmtId="165" fontId="1" fillId="0" borderId="29" xfId="0" applyNumberFormat="1" applyFont="1" applyBorder="1"/>
    <xf numFmtId="165" fontId="1" fillId="0" borderId="30" xfId="0" applyNumberFormat="1" applyFont="1" applyBorder="1"/>
    <xf numFmtId="165" fontId="1" fillId="0" borderId="19" xfId="0" applyNumberFormat="1" applyFont="1" applyBorder="1"/>
    <xf numFmtId="165" fontId="1" fillId="0" borderId="24" xfId="0" applyNumberFormat="1" applyFont="1" applyBorder="1"/>
    <xf numFmtId="165" fontId="2" fillId="0" borderId="31" xfId="0" applyNumberFormat="1" applyFont="1" applyBorder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G52"/>
  <sheetViews>
    <sheetView tabSelected="1" workbookViewId="0">
      <selection activeCell="H28" sqref="H28"/>
    </sheetView>
  </sheetViews>
  <sheetFormatPr defaultRowHeight="15" x14ac:dyDescent="0.25"/>
  <cols>
    <col min="2" max="4" width="21.140625" customWidth="1"/>
    <col min="5" max="5" width="21.140625" style="6" customWidth="1"/>
    <col min="6" max="11" width="21.140625" customWidth="1"/>
  </cols>
  <sheetData>
    <row r="1" spans="2:5" ht="28.15" customHeight="1" x14ac:dyDescent="0.25">
      <c r="B1" s="45" t="s">
        <v>16</v>
      </c>
      <c r="C1" s="45"/>
      <c r="D1" s="45"/>
      <c r="E1" s="45"/>
    </row>
    <row r="2" spans="2:5" ht="15.75" x14ac:dyDescent="0.25">
      <c r="B2" s="46" t="s">
        <v>18</v>
      </c>
      <c r="C2" s="46"/>
      <c r="D2" s="46"/>
      <c r="E2" s="46"/>
    </row>
    <row r="3" spans="2:5" ht="15" customHeight="1" x14ac:dyDescent="0.25">
      <c r="B3" s="43" t="s">
        <v>12</v>
      </c>
      <c r="C3" s="43"/>
      <c r="D3" s="43"/>
      <c r="E3" s="43"/>
    </row>
    <row r="4" spans="2:5" ht="15" customHeight="1" x14ac:dyDescent="0.25">
      <c r="B4" s="43"/>
      <c r="C4" s="43"/>
      <c r="D4" s="43"/>
      <c r="E4" s="43"/>
    </row>
    <row r="5" spans="2:5" ht="16.5" thickBot="1" x14ac:dyDescent="0.3">
      <c r="B5" s="1"/>
      <c r="C5" s="1"/>
      <c r="D5" s="1"/>
      <c r="E5" s="3"/>
    </row>
    <row r="6" spans="2:5" ht="16.5" thickBot="1" x14ac:dyDescent="0.3">
      <c r="B6" s="17" t="s">
        <v>0</v>
      </c>
      <c r="C6" s="18" t="s">
        <v>9</v>
      </c>
      <c r="D6" s="19" t="s">
        <v>2</v>
      </c>
      <c r="E6" s="20" t="s">
        <v>9</v>
      </c>
    </row>
    <row r="7" spans="2:5" ht="16.5" thickTop="1" x14ac:dyDescent="0.25">
      <c r="B7" s="14" t="s">
        <v>4</v>
      </c>
      <c r="C7" s="27">
        <v>141</v>
      </c>
      <c r="D7" s="27">
        <f>SUM(E7-C7)</f>
        <v>38.069999999999993</v>
      </c>
      <c r="E7" s="22">
        <f>SUM(C7*1.27)</f>
        <v>179.07</v>
      </c>
    </row>
    <row r="8" spans="2:5" ht="15.75" x14ac:dyDescent="0.25">
      <c r="B8" s="15" t="s">
        <v>5</v>
      </c>
      <c r="C8" s="27">
        <v>94</v>
      </c>
      <c r="D8" s="27">
        <f t="shared" ref="D8:D11" si="0">SUM(E8-C8)</f>
        <v>25.379999999999995</v>
      </c>
      <c r="E8" s="22">
        <f t="shared" ref="E8:E11" si="1">SUM(C8*1.27)</f>
        <v>119.38</v>
      </c>
    </row>
    <row r="9" spans="2:5" ht="15.75" x14ac:dyDescent="0.25">
      <c r="B9" s="15" t="s">
        <v>6</v>
      </c>
      <c r="C9" s="27">
        <v>353</v>
      </c>
      <c r="D9" s="27">
        <f t="shared" si="0"/>
        <v>95.31</v>
      </c>
      <c r="E9" s="22">
        <f t="shared" si="1"/>
        <v>448.31</v>
      </c>
    </row>
    <row r="10" spans="2:5" ht="15.75" x14ac:dyDescent="0.25">
      <c r="B10" s="15" t="s">
        <v>7</v>
      </c>
      <c r="C10" s="28">
        <v>106</v>
      </c>
      <c r="D10" s="28">
        <f t="shared" si="0"/>
        <v>28.620000000000005</v>
      </c>
      <c r="E10" s="22">
        <f t="shared" si="1"/>
        <v>134.62</v>
      </c>
    </row>
    <row r="11" spans="2:5" ht="16.5" thickBot="1" x14ac:dyDescent="0.3">
      <c r="B11" s="16" t="s">
        <v>8</v>
      </c>
      <c r="C11" s="32">
        <v>324</v>
      </c>
      <c r="D11" s="32">
        <f t="shared" si="0"/>
        <v>87.480000000000018</v>
      </c>
      <c r="E11" s="23">
        <f t="shared" si="1"/>
        <v>411.48</v>
      </c>
    </row>
    <row r="12" spans="2:5" ht="17.25" thickTop="1" thickBot="1" x14ac:dyDescent="0.3">
      <c r="B12" s="5" t="s">
        <v>3</v>
      </c>
      <c r="C12" s="30">
        <f>SUM(C7:C11)</f>
        <v>1018</v>
      </c>
      <c r="D12" s="31">
        <f>SUM(D7:D11)</f>
        <v>274.86</v>
      </c>
      <c r="E12" s="24">
        <f>SUM(E7:E11)</f>
        <v>1292.8600000000001</v>
      </c>
    </row>
    <row r="13" spans="2:5" ht="16.5" thickBot="1" x14ac:dyDescent="0.3">
      <c r="B13" s="3"/>
      <c r="C13" s="3"/>
      <c r="D13" s="25"/>
      <c r="E13" s="26"/>
    </row>
    <row r="14" spans="2:5" ht="16.5" thickBot="1" x14ac:dyDescent="0.3">
      <c r="B14" s="17" t="s">
        <v>0</v>
      </c>
      <c r="C14" s="18" t="s">
        <v>9</v>
      </c>
      <c r="D14" s="19" t="s">
        <v>2</v>
      </c>
      <c r="E14" s="20" t="s">
        <v>14</v>
      </c>
    </row>
    <row r="15" spans="2:5" ht="16.5" thickTop="1" x14ac:dyDescent="0.25">
      <c r="B15" s="14" t="s">
        <v>4</v>
      </c>
      <c r="C15" s="27">
        <f>SUM(C7/2)</f>
        <v>70.5</v>
      </c>
      <c r="D15" s="28">
        <f t="shared" ref="D15:D19" si="2">SUM(E15-C15)</f>
        <v>19.034999999999997</v>
      </c>
      <c r="E15" s="22">
        <f>SUM(C15*1.27)</f>
        <v>89.534999999999997</v>
      </c>
    </row>
    <row r="16" spans="2:5" ht="15.75" x14ac:dyDescent="0.25">
      <c r="B16" s="15" t="s">
        <v>5</v>
      </c>
      <c r="C16" s="27">
        <f t="shared" ref="C16:C19" si="3">SUM(C8/2)</f>
        <v>47</v>
      </c>
      <c r="D16" s="28">
        <f t="shared" si="2"/>
        <v>12.689999999999998</v>
      </c>
      <c r="E16" s="22">
        <f t="shared" ref="E16:E19" si="4">SUM(C16*1.27)</f>
        <v>59.69</v>
      </c>
    </row>
    <row r="17" spans="2:5" ht="15.75" x14ac:dyDescent="0.25">
      <c r="B17" s="15" t="s">
        <v>6</v>
      </c>
      <c r="C17" s="27">
        <f t="shared" si="3"/>
        <v>176.5</v>
      </c>
      <c r="D17" s="28">
        <f t="shared" si="2"/>
        <v>47.655000000000001</v>
      </c>
      <c r="E17" s="22">
        <f t="shared" si="4"/>
        <v>224.155</v>
      </c>
    </row>
    <row r="18" spans="2:5" ht="15.75" x14ac:dyDescent="0.25">
      <c r="B18" s="15" t="s">
        <v>7</v>
      </c>
      <c r="C18" s="27">
        <f t="shared" si="3"/>
        <v>53</v>
      </c>
      <c r="D18" s="28">
        <f t="shared" si="2"/>
        <v>14.310000000000002</v>
      </c>
      <c r="E18" s="22">
        <f t="shared" si="4"/>
        <v>67.31</v>
      </c>
    </row>
    <row r="19" spans="2:5" ht="16.5" thickBot="1" x14ac:dyDescent="0.3">
      <c r="B19" s="16" t="s">
        <v>8</v>
      </c>
      <c r="C19" s="27">
        <f t="shared" si="3"/>
        <v>162</v>
      </c>
      <c r="D19" s="29">
        <f t="shared" si="2"/>
        <v>43.740000000000009</v>
      </c>
      <c r="E19" s="23">
        <f t="shared" si="4"/>
        <v>205.74</v>
      </c>
    </row>
    <row r="20" spans="2:5" ht="17.25" thickTop="1" thickBot="1" x14ac:dyDescent="0.3">
      <c r="B20" s="5" t="s">
        <v>3</v>
      </c>
      <c r="C20" s="42">
        <f>SUM(C15:C19)</f>
        <v>509</v>
      </c>
      <c r="D20" s="33">
        <f t="shared" ref="D20:E20" si="5">SUM(D15:D19)</f>
        <v>137.43</v>
      </c>
      <c r="E20" s="41">
        <f t="shared" si="5"/>
        <v>646.43000000000006</v>
      </c>
    </row>
    <row r="21" spans="2:5" ht="15.75" x14ac:dyDescent="0.25">
      <c r="B21" s="3"/>
      <c r="C21" s="3"/>
      <c r="D21" s="25"/>
      <c r="E21" s="26"/>
    </row>
    <row r="22" spans="2:5" ht="15" customHeight="1" x14ac:dyDescent="0.25">
      <c r="B22" s="44" t="s">
        <v>10</v>
      </c>
      <c r="C22" s="44"/>
      <c r="D22" s="44"/>
      <c r="E22" s="44"/>
    </row>
    <row r="23" spans="2:5" ht="15" customHeight="1" x14ac:dyDescent="0.25">
      <c r="B23" s="44"/>
      <c r="C23" s="44"/>
      <c r="D23" s="44"/>
      <c r="E23" s="44"/>
    </row>
    <row r="24" spans="2:5" ht="16.5" thickBot="1" x14ac:dyDescent="0.3">
      <c r="B24" s="2"/>
      <c r="C24" s="2"/>
      <c r="D24" s="2"/>
      <c r="E24" s="4"/>
    </row>
    <row r="25" spans="2:5" ht="16.5" thickBot="1" x14ac:dyDescent="0.3">
      <c r="B25" s="17" t="s">
        <v>0</v>
      </c>
      <c r="C25" s="18" t="s">
        <v>9</v>
      </c>
      <c r="D25" s="19" t="s">
        <v>2</v>
      </c>
      <c r="E25" s="20" t="s">
        <v>9</v>
      </c>
    </row>
    <row r="26" spans="2:5" ht="16.5" thickTop="1" x14ac:dyDescent="0.25">
      <c r="B26" s="14" t="s">
        <v>4</v>
      </c>
      <c r="C26" s="27">
        <v>0</v>
      </c>
      <c r="D26" s="27">
        <f>SUM(E26-C26)</f>
        <v>0</v>
      </c>
      <c r="E26" s="22">
        <v>0</v>
      </c>
    </row>
    <row r="27" spans="2:5" ht="15.75" x14ac:dyDescent="0.25">
      <c r="B27" s="15" t="s">
        <v>5</v>
      </c>
      <c r="C27" s="27">
        <v>94</v>
      </c>
      <c r="D27" s="27">
        <f t="shared" ref="D27:D29" si="6">SUM(E27-C27)</f>
        <v>25.379999999999995</v>
      </c>
      <c r="E27" s="22">
        <f t="shared" ref="E27:E29" si="7">SUM(C27*1.27)</f>
        <v>119.38</v>
      </c>
    </row>
    <row r="28" spans="2:5" ht="15.75" x14ac:dyDescent="0.25">
      <c r="B28" s="15" t="s">
        <v>6</v>
      </c>
      <c r="C28" s="27">
        <v>353</v>
      </c>
      <c r="D28" s="27">
        <f t="shared" si="6"/>
        <v>95.31</v>
      </c>
      <c r="E28" s="22">
        <f t="shared" si="7"/>
        <v>448.31</v>
      </c>
    </row>
    <row r="29" spans="2:5" ht="15.75" x14ac:dyDescent="0.25">
      <c r="B29" s="15" t="s">
        <v>7</v>
      </c>
      <c r="C29" s="28">
        <v>106</v>
      </c>
      <c r="D29" s="28">
        <f t="shared" si="6"/>
        <v>28.620000000000005</v>
      </c>
      <c r="E29" s="22">
        <f t="shared" si="7"/>
        <v>134.62</v>
      </c>
    </row>
    <row r="30" spans="2:5" ht="16.5" thickBot="1" x14ac:dyDescent="0.3">
      <c r="B30" s="16" t="s">
        <v>8</v>
      </c>
      <c r="C30" s="32">
        <v>0</v>
      </c>
      <c r="D30" s="32">
        <f t="shared" ref="D30" si="8">SUM(E30-C30)</f>
        <v>0</v>
      </c>
      <c r="E30" s="23">
        <v>0</v>
      </c>
    </row>
    <row r="31" spans="2:5" ht="17.25" thickTop="1" thickBot="1" x14ac:dyDescent="0.3">
      <c r="B31" s="5" t="s">
        <v>3</v>
      </c>
      <c r="C31" s="30">
        <f>SUM(C26:C30)</f>
        <v>553</v>
      </c>
      <c r="D31" s="31">
        <f>SUM(D26:D30)</f>
        <v>149.31</v>
      </c>
      <c r="E31" s="24">
        <f>SUM(E26:E30)</f>
        <v>702.31000000000006</v>
      </c>
    </row>
    <row r="32" spans="2:5" ht="16.5" thickBot="1" x14ac:dyDescent="0.3">
      <c r="B32" s="3"/>
      <c r="C32" s="3"/>
      <c r="D32" s="25"/>
      <c r="E32" s="26"/>
    </row>
    <row r="33" spans="2:7" ht="16.5" thickBot="1" x14ac:dyDescent="0.3">
      <c r="B33" s="17" t="s">
        <v>0</v>
      </c>
      <c r="C33" s="34" t="s">
        <v>9</v>
      </c>
      <c r="D33" s="9" t="s">
        <v>2</v>
      </c>
      <c r="E33" s="37" t="s">
        <v>14</v>
      </c>
    </row>
    <row r="34" spans="2:7" ht="16.5" thickTop="1" x14ac:dyDescent="0.25">
      <c r="B34" s="14" t="s">
        <v>4</v>
      </c>
      <c r="C34" s="35">
        <f t="shared" ref="C34" si="9">SUM(E34/127*100)</f>
        <v>0</v>
      </c>
      <c r="D34" s="27">
        <f t="shared" ref="D34:D38" si="10">SUM(E34-C34)</f>
        <v>0</v>
      </c>
      <c r="E34" s="38">
        <f>SUM(E26/2)</f>
        <v>0</v>
      </c>
    </row>
    <row r="35" spans="2:7" ht="15.75" x14ac:dyDescent="0.25">
      <c r="B35" s="15" t="s">
        <v>5</v>
      </c>
      <c r="C35" s="27">
        <f t="shared" ref="C35:C37" si="11">SUM(C27/2)</f>
        <v>47</v>
      </c>
      <c r="D35" s="28">
        <f t="shared" si="10"/>
        <v>12.689999999999998</v>
      </c>
      <c r="E35" s="22">
        <f t="shared" ref="E35:E37" si="12">SUM(C35*1.27)</f>
        <v>59.69</v>
      </c>
    </row>
    <row r="36" spans="2:7" ht="15.75" x14ac:dyDescent="0.25">
      <c r="B36" s="15" t="s">
        <v>6</v>
      </c>
      <c r="C36" s="27">
        <f t="shared" si="11"/>
        <v>176.5</v>
      </c>
      <c r="D36" s="28">
        <f t="shared" si="10"/>
        <v>47.655000000000001</v>
      </c>
      <c r="E36" s="22">
        <f t="shared" si="12"/>
        <v>224.155</v>
      </c>
    </row>
    <row r="37" spans="2:7" ht="15.75" x14ac:dyDescent="0.25">
      <c r="B37" s="15" t="s">
        <v>7</v>
      </c>
      <c r="C37" s="27">
        <f t="shared" si="11"/>
        <v>53</v>
      </c>
      <c r="D37" s="28">
        <f t="shared" si="10"/>
        <v>14.310000000000002</v>
      </c>
      <c r="E37" s="22">
        <f t="shared" si="12"/>
        <v>67.31</v>
      </c>
    </row>
    <row r="38" spans="2:7" ht="16.5" thickBot="1" x14ac:dyDescent="0.3">
      <c r="B38" s="16" t="s">
        <v>8</v>
      </c>
      <c r="C38" s="36">
        <v>0</v>
      </c>
      <c r="D38" s="29">
        <f t="shared" si="10"/>
        <v>0</v>
      </c>
      <c r="E38" s="39">
        <v>0</v>
      </c>
      <c r="G38" t="s">
        <v>15</v>
      </c>
    </row>
    <row r="39" spans="2:7" ht="17.25" thickTop="1" thickBot="1" x14ac:dyDescent="0.3">
      <c r="B39" s="5" t="s">
        <v>3</v>
      </c>
      <c r="C39" s="30">
        <f>SUM(C34:C38)</f>
        <v>276.5</v>
      </c>
      <c r="D39" s="31">
        <f t="shared" ref="D39" si="13">SUM(D34:D38)</f>
        <v>74.655000000000001</v>
      </c>
      <c r="E39" s="41">
        <f t="shared" ref="E39" si="14">SUM(E34:E38)</f>
        <v>351.15500000000003</v>
      </c>
    </row>
    <row r="40" spans="2:7" ht="15.75" x14ac:dyDescent="0.25">
      <c r="B40" s="2"/>
      <c r="C40" s="2"/>
      <c r="D40" s="2"/>
      <c r="E40" s="4"/>
    </row>
    <row r="41" spans="2:7" ht="15" customHeight="1" x14ac:dyDescent="0.25">
      <c r="B41" s="44" t="s">
        <v>13</v>
      </c>
      <c r="C41" s="44"/>
      <c r="D41" s="44"/>
      <c r="E41" s="44"/>
    </row>
    <row r="42" spans="2:7" ht="15" customHeight="1" x14ac:dyDescent="0.25">
      <c r="B42" s="44"/>
      <c r="C42" s="44"/>
      <c r="D42" s="44"/>
      <c r="E42" s="44"/>
    </row>
    <row r="43" spans="2:7" ht="16.5" thickBot="1" x14ac:dyDescent="0.3">
      <c r="B43" s="2"/>
      <c r="C43" s="2"/>
      <c r="D43" s="2"/>
      <c r="E43" s="4"/>
    </row>
    <row r="44" spans="2:7" ht="16.5" thickBot="1" x14ac:dyDescent="0.3">
      <c r="B44" s="8" t="s">
        <v>11</v>
      </c>
      <c r="C44" s="9" t="s">
        <v>1</v>
      </c>
      <c r="D44" s="9" t="s">
        <v>2</v>
      </c>
      <c r="E44" s="21" t="s">
        <v>3</v>
      </c>
    </row>
    <row r="45" spans="2:7" ht="16.5" thickTop="1" x14ac:dyDescent="0.25">
      <c r="B45" s="10" t="s">
        <v>4</v>
      </c>
      <c r="C45" s="27">
        <v>405</v>
      </c>
      <c r="D45" s="28">
        <f t="shared" ref="D45:D49" si="15">SUM(E45-C45)</f>
        <v>109.35000000000002</v>
      </c>
      <c r="E45" s="22">
        <f>SUM(C45*1.27)</f>
        <v>514.35</v>
      </c>
    </row>
    <row r="46" spans="2:7" ht="15.75" x14ac:dyDescent="0.25">
      <c r="B46" s="11" t="s">
        <v>5</v>
      </c>
      <c r="C46" s="28">
        <v>225</v>
      </c>
      <c r="D46" s="28">
        <f t="shared" si="15"/>
        <v>60.75</v>
      </c>
      <c r="E46" s="22">
        <f t="shared" ref="E46:E49" si="16">SUM(C46*1.27)</f>
        <v>285.75</v>
      </c>
    </row>
    <row r="47" spans="2:7" ht="15.75" x14ac:dyDescent="0.25">
      <c r="B47" s="11" t="s">
        <v>6</v>
      </c>
      <c r="C47" s="28">
        <v>750</v>
      </c>
      <c r="D47" s="28">
        <f t="shared" si="15"/>
        <v>202.5</v>
      </c>
      <c r="E47" s="22">
        <f t="shared" si="16"/>
        <v>952.5</v>
      </c>
    </row>
    <row r="48" spans="2:7" ht="15.75" x14ac:dyDescent="0.25">
      <c r="B48" s="11" t="s">
        <v>7</v>
      </c>
      <c r="C48" s="28">
        <v>225</v>
      </c>
      <c r="D48" s="28">
        <f t="shared" si="15"/>
        <v>60.75</v>
      </c>
      <c r="E48" s="22">
        <f t="shared" si="16"/>
        <v>285.75</v>
      </c>
    </row>
    <row r="49" spans="2:5" ht="16.5" thickBot="1" x14ac:dyDescent="0.3">
      <c r="B49" s="12" t="s">
        <v>8</v>
      </c>
      <c r="C49" s="29">
        <v>700</v>
      </c>
      <c r="D49" s="29">
        <f t="shared" si="15"/>
        <v>189</v>
      </c>
      <c r="E49" s="23">
        <f t="shared" si="16"/>
        <v>889</v>
      </c>
    </row>
    <row r="50" spans="2:5" ht="17.25" thickTop="1" thickBot="1" x14ac:dyDescent="0.3">
      <c r="B50" s="13" t="s">
        <v>3</v>
      </c>
      <c r="C50" s="31">
        <f>SUM(C45:C49)</f>
        <v>2305</v>
      </c>
      <c r="D50" s="31">
        <f t="shared" ref="D50" si="17">SUM(C50*0.27)</f>
        <v>622.35</v>
      </c>
      <c r="E50" s="40">
        <f t="shared" ref="E50" si="18">SUM(C50+D50)</f>
        <v>2927.35</v>
      </c>
    </row>
    <row r="52" spans="2:5" ht="15.75" x14ac:dyDescent="0.25">
      <c r="B52" s="7" t="s">
        <v>17</v>
      </c>
    </row>
  </sheetData>
  <mergeCells count="5">
    <mergeCell ref="B41:E42"/>
    <mergeCell ref="B22:E23"/>
    <mergeCell ref="B3:E4"/>
    <mergeCell ref="B1:E1"/>
    <mergeCell ref="B2:E2"/>
  </mergeCells>
  <pageMargins left="0.11811023622047245" right="0.11811023622047245" top="0.74803149606299213" bottom="0.74803149606299213" header="0.31496062992125984" footer="0.31496062992125984"/>
  <pageSetup paperSize="9" scale="88" orientation="portrait" verticalDpi="0" r:id="rId1"/>
  <ignoredErrors>
    <ignoredError sqref="D5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2022-2023 tanév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ugyintezo</dc:creator>
  <cp:lastModifiedBy>Hörnyék Franciska</cp:lastModifiedBy>
  <cp:lastPrinted>2020-01-07T14:05:01Z</cp:lastPrinted>
  <dcterms:created xsi:type="dcterms:W3CDTF">2014-01-16T08:19:10Z</dcterms:created>
  <dcterms:modified xsi:type="dcterms:W3CDTF">2022-08-23T11:23:46Z</dcterms:modified>
</cp:coreProperties>
</file>